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20115" windowHeight="7815" activeTab="2"/>
  </bookViews>
  <sheets>
    <sheet name="Cross-sect 10cm from gate" sheetId="1" r:id="rId1"/>
    <sheet name="Depth 10cm from gate" sheetId="4" r:id="rId2"/>
    <sheet name="10cm after ship" sheetId="5" r:id="rId3"/>
    <sheet name="10 cm voor ghm 2" sheetId="6" r:id="rId4"/>
    <sheet name="Nulmetingen" sheetId="7" r:id="rId5"/>
  </sheets>
  <calcPr calcId="145621"/>
</workbook>
</file>

<file path=xl/calcChain.xml><?xml version="1.0" encoding="utf-8"?>
<calcChain xmlns="http://schemas.openxmlformats.org/spreadsheetml/2006/main">
  <c r="G5" i="6" l="1"/>
  <c r="G6" i="6"/>
  <c r="G7" i="6"/>
  <c r="G4" i="6"/>
  <c r="H4" i="5"/>
  <c r="H5" i="5"/>
  <c r="G5" i="4"/>
  <c r="H3" i="5"/>
  <c r="G4" i="4"/>
  <c r="G6" i="4"/>
  <c r="G3" i="4"/>
  <c r="I5" i="1"/>
  <c r="I6" i="1"/>
  <c r="I7" i="1"/>
  <c r="I8" i="1"/>
  <c r="I4" i="1"/>
  <c r="L4" i="7" l="1"/>
  <c r="L5" i="7"/>
  <c r="L3" i="7"/>
  <c r="E7" i="1" l="1"/>
  <c r="E8" i="1"/>
  <c r="D5" i="1"/>
  <c r="E5" i="1" s="1"/>
  <c r="E6" i="1" l="1"/>
  <c r="E4" i="1"/>
</calcChain>
</file>

<file path=xl/sharedStrings.xml><?xml version="1.0" encoding="utf-8"?>
<sst xmlns="http://schemas.openxmlformats.org/spreadsheetml/2006/main" count="35" uniqueCount="16">
  <si>
    <t>max</t>
  </si>
  <si>
    <t>ghm 1</t>
  </si>
  <si>
    <t>ghm 2</t>
  </si>
  <si>
    <t>ghm 3</t>
  </si>
  <si>
    <t>nulmeting 1</t>
  </si>
  <si>
    <t>nulmeting 2</t>
  </si>
  <si>
    <t>verschil</t>
  </si>
  <si>
    <t>z [cm]</t>
  </si>
  <si>
    <t>Ux [m/s]</t>
  </si>
  <si>
    <t>y [cm]</t>
  </si>
  <si>
    <t>U [m/s]</t>
  </si>
  <si>
    <t>%van max</t>
  </si>
  <si>
    <t>debiet</t>
  </si>
  <si>
    <t>h1</t>
  </si>
  <si>
    <t>verval</t>
  </si>
  <si>
    <t>h3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</si>
</sst>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1" fillId="0" borderId="0" xfId="0" applyFont="1"/>
    <xf numFmtId="2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Flow</a:t>
            </a:r>
            <a:r>
              <a:rPr lang="en-US" baseline="0"/>
              <a:t> velocity over the width of the flume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cross x=10</c:v>
          </c:tx>
          <c:xVal>
            <c:numRef>
              <c:f>'Cross-sect 10cm from gate'!$C$4:$C$8</c:f>
              <c:numCache>
                <c:formatCode>General</c:formatCode>
                <c:ptCount val="5"/>
                <c:pt idx="0">
                  <c:v>1.8557999999999999</c:v>
                </c:pt>
                <c:pt idx="1">
                  <c:v>1.9157</c:v>
                </c:pt>
                <c:pt idx="2">
                  <c:v>1.8319000000000001</c:v>
                </c:pt>
                <c:pt idx="3">
                  <c:v>1.7874000000000001</c:v>
                </c:pt>
                <c:pt idx="4">
                  <c:v>1.7761</c:v>
                </c:pt>
              </c:numCache>
            </c:numRef>
          </c:xVal>
          <c:yVal>
            <c:numRef>
              <c:f>'Cross-sect 10cm from gate'!$B$4:$B$8</c:f>
              <c:numCache>
                <c:formatCode>General</c:formatCode>
                <c:ptCount val="5"/>
                <c:pt idx="0">
                  <c:v>45</c:v>
                </c:pt>
                <c:pt idx="1">
                  <c:v>35</c:v>
                </c:pt>
                <c:pt idx="2">
                  <c:v>25</c:v>
                </c:pt>
                <c:pt idx="3">
                  <c:v>15</c:v>
                </c:pt>
                <c:pt idx="4">
                  <c:v>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54240"/>
        <c:axId val="44590592"/>
      </c:scatterChart>
      <c:valAx>
        <c:axId val="44154240"/>
        <c:scaling>
          <c:orientation val="minMax"/>
          <c:max val="2.5"/>
          <c:min val="0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 sz="1100"/>
                  <a:t>Velocity [m/s]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590592"/>
        <c:crosses val="autoZero"/>
        <c:crossBetween val="midCat"/>
      </c:valAx>
      <c:valAx>
        <c:axId val="445905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100"/>
                  <a:t>Width [cm]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1542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Flow</a:t>
            </a:r>
            <a:r>
              <a:rPr lang="en-US" baseline="0"/>
              <a:t> velocity profile 10cm after the gate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x=10</c:v>
          </c:tx>
          <c:xVal>
            <c:numRef>
              <c:f>'Depth 10cm from gate'!$B$3:$B$6</c:f>
              <c:numCache>
                <c:formatCode>General</c:formatCode>
                <c:ptCount val="4"/>
                <c:pt idx="0">
                  <c:v>-9.3592999999999996E-2</c:v>
                </c:pt>
                <c:pt idx="1">
                  <c:v>0.11935999999999999</c:v>
                </c:pt>
                <c:pt idx="2">
                  <c:v>1.8319000000000001</c:v>
                </c:pt>
                <c:pt idx="3">
                  <c:v>0.17917</c:v>
                </c:pt>
              </c:numCache>
            </c:numRef>
          </c:xVal>
          <c:yVal>
            <c:numRef>
              <c:f>'Depth 10cm from gate'!$C$3:$C$6</c:f>
              <c:numCache>
                <c:formatCode>General</c:formatCode>
                <c:ptCount val="4"/>
                <c:pt idx="0">
                  <c:v>22.5</c:v>
                </c:pt>
                <c:pt idx="1">
                  <c:v>17.5</c:v>
                </c:pt>
                <c:pt idx="2">
                  <c:v>12.5</c:v>
                </c:pt>
                <c:pt idx="3">
                  <c:v>7.5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95776"/>
        <c:axId val="44802048"/>
      </c:scatterChart>
      <c:valAx>
        <c:axId val="44795776"/>
        <c:scaling>
          <c:orientation val="minMax"/>
          <c:max val="2.5"/>
          <c:min val="-1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 sz="1100"/>
                  <a:t>Velocity [m/s]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802048"/>
        <c:crosses val="autoZero"/>
        <c:crossBetween val="midCat"/>
      </c:valAx>
      <c:valAx>
        <c:axId val="44802048"/>
        <c:scaling>
          <c:orientation val="minMax"/>
          <c:max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100"/>
                  <a:t>Height [cm]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low"/>
        <c:crossAx val="447957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Flow</a:t>
            </a:r>
            <a:r>
              <a:rPr lang="en-US" baseline="0"/>
              <a:t> velocity profile 10cm after the ship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ship</c:v>
          </c:tx>
          <c:xVal>
            <c:numRef>
              <c:f>'10cm after ship'!$C$3:$C$5</c:f>
              <c:numCache>
                <c:formatCode>General</c:formatCode>
                <c:ptCount val="3"/>
                <c:pt idx="0">
                  <c:v>-6.4828999999999998E-2</c:v>
                </c:pt>
                <c:pt idx="1">
                  <c:v>0.87341000000000002</c:v>
                </c:pt>
                <c:pt idx="2" formatCode="#.##0,0000">
                  <c:v>1.3198000000000001</c:v>
                </c:pt>
              </c:numCache>
            </c:numRef>
          </c:xVal>
          <c:yVal>
            <c:numRef>
              <c:f>'10cm after ship'!$D$3:$D$5</c:f>
              <c:numCache>
                <c:formatCode>General</c:formatCode>
                <c:ptCount val="3"/>
                <c:pt idx="0">
                  <c:v>12.5</c:v>
                </c:pt>
                <c:pt idx="1">
                  <c:v>7.5</c:v>
                </c:pt>
                <c:pt idx="2">
                  <c:v>3.5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97344"/>
        <c:axId val="45099264"/>
      </c:scatterChart>
      <c:valAx>
        <c:axId val="45097344"/>
        <c:scaling>
          <c:orientation val="minMax"/>
          <c:max val="2.5"/>
          <c:min val="-1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 sz="1100"/>
                  <a:t>Velocity [m/s]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099264"/>
        <c:crosses val="autoZero"/>
        <c:crossBetween val="midCat"/>
      </c:valAx>
      <c:valAx>
        <c:axId val="45099264"/>
        <c:scaling>
          <c:orientation val="minMax"/>
          <c:max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100"/>
                  <a:t>Height [cm]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low"/>
        <c:crossAx val="450973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Flow</a:t>
            </a:r>
            <a:r>
              <a:rPr lang="en-US" baseline="0"/>
              <a:t> velocity profile 10cm before ghm 2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before ghm 2</c:v>
          </c:tx>
          <c:xVal>
            <c:numRef>
              <c:f>'10 cm voor ghm 2'!$B$4:$B$7</c:f>
              <c:numCache>
                <c:formatCode>General</c:formatCode>
                <c:ptCount val="4"/>
                <c:pt idx="0">
                  <c:v>0.32183</c:v>
                </c:pt>
                <c:pt idx="1">
                  <c:v>0.30436000000000002</c:v>
                </c:pt>
                <c:pt idx="2">
                  <c:v>0.29985000000000001</c:v>
                </c:pt>
                <c:pt idx="3">
                  <c:v>0.27855000000000002</c:v>
                </c:pt>
              </c:numCache>
            </c:numRef>
          </c:xVal>
          <c:yVal>
            <c:numRef>
              <c:f>'10 cm voor ghm 2'!$C$4:$C$7</c:f>
              <c:numCache>
                <c:formatCode>General</c:formatCode>
                <c:ptCount val="4"/>
                <c:pt idx="0">
                  <c:v>22.5</c:v>
                </c:pt>
                <c:pt idx="1">
                  <c:v>17.5</c:v>
                </c:pt>
                <c:pt idx="2">
                  <c:v>12.5</c:v>
                </c:pt>
                <c:pt idx="3">
                  <c:v>7.5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833408"/>
        <c:axId val="42459904"/>
      </c:scatterChart>
      <c:valAx>
        <c:axId val="44833408"/>
        <c:scaling>
          <c:orientation val="minMax"/>
          <c:max val="2.5"/>
          <c:min val="-1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 sz="1100"/>
                  <a:t>Velocity [m/s]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2459904"/>
        <c:crosses val="autoZero"/>
        <c:crossBetween val="midCat"/>
      </c:valAx>
      <c:valAx>
        <c:axId val="42459904"/>
        <c:scaling>
          <c:orientation val="minMax"/>
          <c:max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100"/>
                  <a:t>Height [cm]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low"/>
        <c:crossAx val="44833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14</xdr:col>
      <xdr:colOff>243567</xdr:colOff>
      <xdr:row>33</xdr:row>
      <xdr:rowOff>170770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324970</xdr:colOff>
      <xdr:row>1</xdr:row>
      <xdr:rowOff>179294</xdr:rowOff>
    </xdr:from>
    <xdr:to>
      <xdr:col>20</xdr:col>
      <xdr:colOff>473287</xdr:colOff>
      <xdr:row>25</xdr:row>
      <xdr:rowOff>159564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1</xdr:row>
      <xdr:rowOff>57149</xdr:rowOff>
    </xdr:from>
    <xdr:to>
      <xdr:col>18</xdr:col>
      <xdr:colOff>394846</xdr:colOff>
      <xdr:row>20</xdr:row>
      <xdr:rowOff>123144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20</xdr:col>
      <xdr:colOff>0</xdr:colOff>
      <xdr:row>25</xdr:row>
      <xdr:rowOff>134470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8"/>
  <sheetViews>
    <sheetView zoomScale="70" zoomScaleNormal="70" workbookViewId="0">
      <selection activeCell="G37" sqref="G37"/>
    </sheetView>
  </sheetViews>
  <sheetFormatPr defaultRowHeight="15" x14ac:dyDescent="0.25"/>
  <cols>
    <col min="4" max="4" width="7" bestFit="1" customWidth="1"/>
    <col min="5" max="5" width="9.85546875" bestFit="1" customWidth="1"/>
  </cols>
  <sheetData>
    <row r="3" spans="2:9" x14ac:dyDescent="0.25">
      <c r="B3" t="s">
        <v>9</v>
      </c>
      <c r="C3" t="s">
        <v>8</v>
      </c>
      <c r="D3" t="s">
        <v>0</v>
      </c>
      <c r="E3" t="s">
        <v>11</v>
      </c>
      <c r="F3" t="s">
        <v>12</v>
      </c>
      <c r="G3" t="s">
        <v>13</v>
      </c>
      <c r="H3" t="s">
        <v>15</v>
      </c>
      <c r="I3" t="s">
        <v>14</v>
      </c>
    </row>
    <row r="4" spans="2:9" x14ac:dyDescent="0.25">
      <c r="B4">
        <v>45</v>
      </c>
      <c r="C4">
        <v>1.8557999999999999</v>
      </c>
      <c r="E4" s="3">
        <f>C4/$D$5*100</f>
        <v>96.873205616745835</v>
      </c>
      <c r="F4" s="3">
        <v>42.795999999999999</v>
      </c>
      <c r="G4" s="3">
        <v>49.280999999999999</v>
      </c>
      <c r="H4" s="3">
        <v>28.584</v>
      </c>
      <c r="I4" s="3">
        <f>G4-H4</f>
        <v>20.696999999999999</v>
      </c>
    </row>
    <row r="5" spans="2:9" x14ac:dyDescent="0.25">
      <c r="B5">
        <v>35</v>
      </c>
      <c r="C5">
        <v>1.9157</v>
      </c>
      <c r="D5">
        <f>MAX(C4:C8)</f>
        <v>1.9157</v>
      </c>
      <c r="E5" s="3">
        <f>C5/$D$5*100</f>
        <v>100</v>
      </c>
      <c r="F5" s="4">
        <v>42.844999999999999</v>
      </c>
      <c r="G5" s="3">
        <v>49.305</v>
      </c>
      <c r="H5">
        <v>28.477</v>
      </c>
      <c r="I5" s="3">
        <f t="shared" ref="I5:I8" si="0">G5-H5</f>
        <v>20.827999999999999</v>
      </c>
    </row>
    <row r="6" spans="2:9" x14ac:dyDescent="0.25">
      <c r="B6">
        <v>25</v>
      </c>
      <c r="C6">
        <v>1.8319000000000001</v>
      </c>
      <c r="E6" s="3">
        <f>C6/$D$5*100</f>
        <v>95.625619877851449</v>
      </c>
      <c r="F6" s="3">
        <v>42.76</v>
      </c>
      <c r="G6" s="3">
        <v>49.212000000000003</v>
      </c>
      <c r="H6" s="3">
        <v>28.518000000000001</v>
      </c>
      <c r="I6" s="3">
        <f t="shared" si="0"/>
        <v>20.694000000000003</v>
      </c>
    </row>
    <row r="7" spans="2:9" x14ac:dyDescent="0.25">
      <c r="B7">
        <v>15</v>
      </c>
      <c r="C7">
        <v>1.7874000000000001</v>
      </c>
      <c r="E7" s="3">
        <f>C7/$D$5*100</f>
        <v>93.302709192462302</v>
      </c>
      <c r="F7" s="3">
        <v>42.848999999999997</v>
      </c>
      <c r="G7" s="3">
        <v>49.195</v>
      </c>
      <c r="H7" s="3">
        <v>28.459</v>
      </c>
      <c r="I7" s="3">
        <f t="shared" si="0"/>
        <v>20.736000000000001</v>
      </c>
    </row>
    <row r="8" spans="2:9" x14ac:dyDescent="0.25">
      <c r="B8">
        <v>5</v>
      </c>
      <c r="C8">
        <v>1.7761</v>
      </c>
      <c r="E8" s="3">
        <f>C8/$D$5*100</f>
        <v>92.712846479093798</v>
      </c>
      <c r="F8" s="3">
        <v>42.618000000000002</v>
      </c>
      <c r="G8" s="3">
        <v>49.180999999999997</v>
      </c>
      <c r="H8" s="3">
        <v>28.373999999999999</v>
      </c>
      <c r="I8" s="3">
        <f t="shared" si="0"/>
        <v>20.806999999999999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"/>
  <sheetViews>
    <sheetView zoomScale="85" zoomScaleNormal="85" workbookViewId="0">
      <selection activeCell="O27" sqref="O27"/>
    </sheetView>
  </sheetViews>
  <sheetFormatPr defaultRowHeight="15" x14ac:dyDescent="0.25"/>
  <sheetData>
    <row r="2" spans="2:7" x14ac:dyDescent="0.25">
      <c r="B2" t="s">
        <v>8</v>
      </c>
      <c r="C2" t="s">
        <v>7</v>
      </c>
      <c r="D2" t="s">
        <v>12</v>
      </c>
      <c r="E2" t="s">
        <v>13</v>
      </c>
      <c r="F2" t="s">
        <v>15</v>
      </c>
      <c r="G2" t="s">
        <v>14</v>
      </c>
    </row>
    <row r="3" spans="2:7" x14ac:dyDescent="0.25">
      <c r="B3">
        <v>-9.3592999999999996E-2</v>
      </c>
      <c r="C3">
        <v>22.5</v>
      </c>
      <c r="D3" s="3">
        <v>42.78</v>
      </c>
      <c r="E3" s="3">
        <v>49.098999999999997</v>
      </c>
      <c r="F3" s="3">
        <v>28.399000000000001</v>
      </c>
      <c r="G3" s="3">
        <f>E3-F3</f>
        <v>20.699999999999996</v>
      </c>
    </row>
    <row r="4" spans="2:7" x14ac:dyDescent="0.25">
      <c r="B4">
        <v>0.11935999999999999</v>
      </c>
      <c r="C4">
        <v>17.5</v>
      </c>
      <c r="D4" s="3">
        <v>42.734000000000002</v>
      </c>
      <c r="E4" s="3">
        <v>49.033000000000001</v>
      </c>
      <c r="F4" s="3">
        <v>28.384</v>
      </c>
      <c r="G4" s="3">
        <f t="shared" ref="G4:G5" si="0">E4-F4</f>
        <v>20.649000000000001</v>
      </c>
    </row>
    <row r="5" spans="2:7" x14ac:dyDescent="0.25">
      <c r="B5">
        <v>1.8319000000000001</v>
      </c>
      <c r="C5">
        <v>12.5</v>
      </c>
      <c r="D5" s="3">
        <v>42.76</v>
      </c>
      <c r="E5" s="3">
        <v>49.212000000000003</v>
      </c>
      <c r="F5" s="3">
        <v>28.518000000000001</v>
      </c>
      <c r="G5" s="3">
        <f t="shared" si="0"/>
        <v>20.694000000000003</v>
      </c>
    </row>
    <row r="6" spans="2:7" x14ac:dyDescent="0.25">
      <c r="B6">
        <v>0.17917</v>
      </c>
      <c r="C6">
        <v>7.5</v>
      </c>
      <c r="D6" s="3">
        <v>42.86</v>
      </c>
      <c r="E6" s="3">
        <v>49.063000000000002</v>
      </c>
      <c r="F6" s="3">
        <v>28.286999999999999</v>
      </c>
      <c r="G6" s="3">
        <f>E6-F6</f>
        <v>20.776000000000003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5"/>
  <sheetViews>
    <sheetView tabSelected="1" topLeftCell="C1" workbookViewId="0">
      <selection activeCell="G27" sqref="G27"/>
    </sheetView>
  </sheetViews>
  <sheetFormatPr defaultRowHeight="15" x14ac:dyDescent="0.25"/>
  <cols>
    <col min="3" max="3" width="9.5703125" bestFit="1" customWidth="1"/>
  </cols>
  <sheetData>
    <row r="2" spans="3:8" x14ac:dyDescent="0.25">
      <c r="C2" t="s">
        <v>10</v>
      </c>
      <c r="D2" t="s">
        <v>7</v>
      </c>
      <c r="E2" t="s">
        <v>12</v>
      </c>
      <c r="F2" t="s">
        <v>13</v>
      </c>
      <c r="G2" t="s">
        <v>15</v>
      </c>
      <c r="H2" t="s">
        <v>14</v>
      </c>
    </row>
    <row r="3" spans="3:8" x14ac:dyDescent="0.25">
      <c r="C3">
        <v>-6.4828999999999998E-2</v>
      </c>
      <c r="D3">
        <v>12.5</v>
      </c>
      <c r="E3" s="3">
        <v>42.704000000000001</v>
      </c>
      <c r="F3" s="3">
        <v>48.895000000000003</v>
      </c>
      <c r="G3" s="3">
        <v>28.32</v>
      </c>
      <c r="H3" s="3">
        <f t="shared" ref="H3:H5" si="0">F3-G3</f>
        <v>20.575000000000003</v>
      </c>
    </row>
    <row r="4" spans="3:8" x14ac:dyDescent="0.25">
      <c r="C4">
        <v>0.87341000000000002</v>
      </c>
      <c r="D4">
        <v>7.5</v>
      </c>
      <c r="E4" s="3">
        <v>42.814999999999998</v>
      </c>
      <c r="F4" s="3">
        <v>48.872</v>
      </c>
      <c r="G4" s="3">
        <v>28.3</v>
      </c>
      <c r="H4" s="3">
        <f t="shared" si="0"/>
        <v>20.571999999999999</v>
      </c>
    </row>
    <row r="5" spans="3:8" x14ac:dyDescent="0.25">
      <c r="C5" s="1">
        <v>1.3198000000000001</v>
      </c>
      <c r="D5">
        <v>3.5</v>
      </c>
      <c r="E5" s="3">
        <v>42.639000000000003</v>
      </c>
      <c r="F5" s="3">
        <v>48.758000000000003</v>
      </c>
      <c r="G5" s="3">
        <v>28.335999999999999</v>
      </c>
      <c r="H5" s="3">
        <f t="shared" si="0"/>
        <v>20.422000000000004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8"/>
  <sheetViews>
    <sheetView zoomScale="85" zoomScaleNormal="85" workbookViewId="0">
      <selection activeCell="W10" sqref="W10"/>
    </sheetView>
  </sheetViews>
  <sheetFormatPr defaultRowHeight="15" x14ac:dyDescent="0.25"/>
  <sheetData>
    <row r="3" spans="2:7" x14ac:dyDescent="0.25">
      <c r="B3" t="s">
        <v>8</v>
      </c>
      <c r="C3" t="s">
        <v>7</v>
      </c>
      <c r="D3" t="s">
        <v>12</v>
      </c>
      <c r="E3" t="s">
        <v>13</v>
      </c>
      <c r="F3" t="s">
        <v>15</v>
      </c>
      <c r="G3" t="s">
        <v>14</v>
      </c>
    </row>
    <row r="4" spans="2:7" ht="17.25" x14ac:dyDescent="0.25">
      <c r="B4">
        <v>0.32183</v>
      </c>
      <c r="C4">
        <v>22.5</v>
      </c>
      <c r="D4" s="3">
        <v>42.813000000000002</v>
      </c>
      <c r="E4" s="3">
        <v>48.802999999999997</v>
      </c>
      <c r="F4" s="3">
        <v>28.151</v>
      </c>
      <c r="G4" s="3">
        <f>E4-F4</f>
        <v>20.651999999999997</v>
      </c>
    </row>
    <row r="5" spans="2:7" x14ac:dyDescent="0.25">
      <c r="B5">
        <v>0.30436000000000002</v>
      </c>
      <c r="C5">
        <v>17.5</v>
      </c>
      <c r="D5" s="3">
        <v>42.805</v>
      </c>
      <c r="E5" s="3">
        <v>48.746000000000002</v>
      </c>
      <c r="F5" s="3">
        <v>28.151</v>
      </c>
      <c r="G5" s="3">
        <f t="shared" ref="G5:G7" si="0">E5-F5</f>
        <v>20.595000000000002</v>
      </c>
    </row>
    <row r="6" spans="2:7" x14ac:dyDescent="0.25">
      <c r="B6">
        <v>0.29985000000000001</v>
      </c>
      <c r="C6">
        <v>12.5</v>
      </c>
      <c r="D6" s="3">
        <v>42.86</v>
      </c>
      <c r="E6" s="3">
        <v>48.710999999999999</v>
      </c>
      <c r="F6" s="3">
        <v>28.111999999999998</v>
      </c>
      <c r="G6" s="3">
        <f t="shared" si="0"/>
        <v>20.599</v>
      </c>
    </row>
    <row r="7" spans="2:7" x14ac:dyDescent="0.25">
      <c r="B7">
        <v>0.27855000000000002</v>
      </c>
      <c r="C7">
        <v>7.5</v>
      </c>
      <c r="D7" s="3">
        <v>42.456000000000003</v>
      </c>
      <c r="E7" s="3">
        <v>48.54</v>
      </c>
      <c r="F7" s="3">
        <v>28.236000000000001</v>
      </c>
      <c r="G7" s="3">
        <f t="shared" si="0"/>
        <v>20.303999999999998</v>
      </c>
    </row>
    <row r="8" spans="2:7" x14ac:dyDescent="0.25">
      <c r="B8">
        <v>0</v>
      </c>
      <c r="C8"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5"/>
  <sheetViews>
    <sheetView workbookViewId="0">
      <selection activeCell="D8" sqref="D8"/>
    </sheetView>
  </sheetViews>
  <sheetFormatPr defaultRowHeight="15" x14ac:dyDescent="0.25"/>
  <cols>
    <col min="2" max="2" width="11.5703125" bestFit="1" customWidth="1"/>
  </cols>
  <sheetData>
    <row r="2" spans="2:12" x14ac:dyDescent="0.25">
      <c r="B2" s="2" t="s">
        <v>4</v>
      </c>
      <c r="G2" s="2" t="s">
        <v>5</v>
      </c>
      <c r="L2" s="2" t="s">
        <v>6</v>
      </c>
    </row>
    <row r="3" spans="2:12" x14ac:dyDescent="0.25">
      <c r="B3" t="s">
        <v>1</v>
      </c>
      <c r="D3">
        <v>39.613999999999997</v>
      </c>
      <c r="E3">
        <v>4.2808999999999998E-3</v>
      </c>
      <c r="G3" t="s">
        <v>1</v>
      </c>
      <c r="I3">
        <v>38.581000000000003</v>
      </c>
      <c r="J3">
        <v>8.7554999999999994E-3</v>
      </c>
      <c r="L3">
        <f>D3-I3</f>
        <v>1.0329999999999941</v>
      </c>
    </row>
    <row r="4" spans="2:12" x14ac:dyDescent="0.25">
      <c r="B4" t="s">
        <v>2</v>
      </c>
      <c r="D4">
        <v>39.713999999999999</v>
      </c>
      <c r="E4">
        <v>4.1463000000000003E-3</v>
      </c>
      <c r="G4" t="s">
        <v>2</v>
      </c>
      <c r="I4">
        <v>38.703000000000003</v>
      </c>
      <c r="J4">
        <v>1.4895E-2</v>
      </c>
      <c r="L4">
        <f t="shared" ref="L4:L5" si="0">D4-I4</f>
        <v>1.0109999999999957</v>
      </c>
    </row>
    <row r="5" spans="2:12" x14ac:dyDescent="0.25">
      <c r="B5" t="s">
        <v>3</v>
      </c>
      <c r="D5">
        <v>39.610999999999997</v>
      </c>
      <c r="E5">
        <v>6.1532000000000002E-3</v>
      </c>
      <c r="G5" t="s">
        <v>3</v>
      </c>
      <c r="I5">
        <v>38.584000000000003</v>
      </c>
      <c r="J5">
        <v>7.3802E-3</v>
      </c>
      <c r="L5">
        <f t="shared" si="0"/>
        <v>1.0269999999999939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Cross-sect 10cm from gate</vt:lpstr>
      <vt:lpstr>Depth 10cm from gate</vt:lpstr>
      <vt:lpstr>10cm after ship</vt:lpstr>
      <vt:lpstr>10 cm voor ghm 2</vt:lpstr>
      <vt:lpstr>Nulmetingen</vt:lpstr>
    </vt:vector>
  </TitlesOfParts>
  <Company>Stichting Deltares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Orin van Loon</dc:creator>
  <cp:lastModifiedBy>Orin van Loon</cp:lastModifiedBy>
  <dcterms:created xsi:type="dcterms:W3CDTF">2017-05-05T16:40:01Z</dcterms:created>
  <dcterms:modified xsi:type="dcterms:W3CDTF">2017-06-27T13:23:17Z</dcterms:modified>
</cp:coreProperties>
</file>